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 activeTab="2"/>
  </bookViews>
  <sheets>
    <sheet name="2026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'2026'!$A$1:$J$535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D529" i="6" l="1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I431" i="6"/>
  <c r="H431" i="6"/>
  <c r="G431" i="6"/>
  <c r="F431" i="6"/>
  <c r="E431" i="6"/>
  <c r="D430" i="6"/>
  <c r="D429" i="6"/>
  <c r="D428" i="6"/>
  <c r="D427" i="6"/>
  <c r="J426" i="6"/>
  <c r="I426" i="6"/>
  <c r="H426" i="6"/>
  <c r="G426" i="6"/>
  <c r="F426" i="6"/>
  <c r="E426" i="6"/>
  <c r="D426" i="6"/>
  <c r="I425" i="6"/>
  <c r="I424" i="6" s="1"/>
  <c r="H425" i="6"/>
  <c r="F425" i="6"/>
  <c r="F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F411" i="6"/>
  <c r="E411" i="6"/>
  <c r="D411" i="6"/>
  <c r="D409" i="6"/>
  <c r="J407" i="6"/>
  <c r="I407" i="6"/>
  <c r="H407" i="6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G323" i="6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I294" i="6"/>
  <c r="H294" i="6"/>
  <c r="G294" i="6"/>
  <c r="F294" i="6"/>
  <c r="E294" i="6"/>
  <c r="D293" i="6"/>
  <c r="D292" i="6"/>
  <c r="J291" i="6"/>
  <c r="I291" i="6"/>
  <c r="H291" i="6"/>
  <c r="G291" i="6"/>
  <c r="F291" i="6"/>
  <c r="E291" i="6"/>
  <c r="D290" i="6"/>
  <c r="D289" i="6"/>
  <c r="D288" i="6"/>
  <c r="D287" i="6"/>
  <c r="D286" i="6"/>
  <c r="D285" i="6"/>
  <c r="D284" i="6"/>
  <c r="J283" i="6"/>
  <c r="I283" i="6"/>
  <c r="H283" i="6"/>
  <c r="G283" i="6"/>
  <c r="F283" i="6"/>
  <c r="E283" i="6"/>
  <c r="D282" i="6"/>
  <c r="D277" i="6"/>
  <c r="D276" i="6"/>
  <c r="D275" i="6"/>
  <c r="D273" i="6"/>
  <c r="D272" i="6"/>
  <c r="D271" i="6"/>
  <c r="J270" i="6"/>
  <c r="I270" i="6"/>
  <c r="H270" i="6"/>
  <c r="G270" i="6"/>
  <c r="F270" i="6"/>
  <c r="E270" i="6"/>
  <c r="D269" i="6"/>
  <c r="D268" i="6"/>
  <c r="D267" i="6"/>
  <c r="D266" i="6"/>
  <c r="D265" i="6"/>
  <c r="J264" i="6"/>
  <c r="I264" i="6"/>
  <c r="H264" i="6"/>
  <c r="G264" i="6"/>
  <c r="F264" i="6"/>
  <c r="E264" i="6"/>
  <c r="D263" i="6"/>
  <c r="D262" i="6"/>
  <c r="D261" i="6"/>
  <c r="D260" i="6"/>
  <c r="D259" i="6"/>
  <c r="D258" i="6"/>
  <c r="D257" i="6"/>
  <c r="I256" i="6"/>
  <c r="G256" i="6"/>
  <c r="F256" i="6"/>
  <c r="E256" i="6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I249" i="6"/>
  <c r="H249" i="6"/>
  <c r="G249" i="6"/>
  <c r="F249" i="6"/>
  <c r="E249" i="6"/>
  <c r="D248" i="6"/>
  <c r="J247" i="6"/>
  <c r="I247" i="6"/>
  <c r="H247" i="6"/>
  <c r="G247" i="6"/>
  <c r="F247" i="6"/>
  <c r="E247" i="6"/>
  <c r="D246" i="6"/>
  <c r="D241" i="6"/>
  <c r="D240" i="6"/>
  <c r="J238" i="6"/>
  <c r="I238" i="6"/>
  <c r="H238" i="6"/>
  <c r="G238" i="6"/>
  <c r="F238" i="6"/>
  <c r="E238" i="6"/>
  <c r="D237" i="6"/>
  <c r="J236" i="6"/>
  <c r="I236" i="6"/>
  <c r="H236" i="6"/>
  <c r="G236" i="6"/>
  <c r="F236" i="6"/>
  <c r="E236" i="6"/>
  <c r="D236" i="6"/>
  <c r="D235" i="6"/>
  <c r="D234" i="6"/>
  <c r="D233" i="6"/>
  <c r="J232" i="6"/>
  <c r="I232" i="6"/>
  <c r="H232" i="6"/>
  <c r="G232" i="6"/>
  <c r="F232" i="6"/>
  <c r="E232" i="6"/>
  <c r="D231" i="6"/>
  <c r="J230" i="6"/>
  <c r="I230" i="6"/>
  <c r="H230" i="6"/>
  <c r="G230" i="6"/>
  <c r="F230" i="6"/>
  <c r="E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I145" i="6"/>
  <c r="H145" i="6"/>
  <c r="G145" i="6"/>
  <c r="F145" i="6"/>
  <c r="E145" i="6"/>
  <c r="D145" i="6"/>
  <c r="D144" i="6"/>
  <c r="J143" i="6"/>
  <c r="I143" i="6"/>
  <c r="H143" i="6"/>
  <c r="G143" i="6"/>
  <c r="F143" i="6"/>
  <c r="E143" i="6"/>
  <c r="D143" i="6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E135" i="6"/>
  <c r="J134" i="6"/>
  <c r="I134" i="6"/>
  <c r="H134" i="6"/>
  <c r="G134" i="6"/>
  <c r="F134" i="6"/>
  <c r="D133" i="6"/>
  <c r="D132" i="6"/>
  <c r="J131" i="6"/>
  <c r="I131" i="6"/>
  <c r="H131" i="6"/>
  <c r="G131" i="6"/>
  <c r="F131" i="6"/>
  <c r="E131" i="6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I123" i="6"/>
  <c r="H123" i="6"/>
  <c r="G123" i="6"/>
  <c r="F123" i="6"/>
  <c r="E123" i="6"/>
  <c r="D122" i="6"/>
  <c r="D121" i="6"/>
  <c r="J120" i="6"/>
  <c r="I120" i="6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I104" i="6"/>
  <c r="H104" i="6"/>
  <c r="G104" i="6"/>
  <c r="F104" i="6"/>
  <c r="E104" i="6"/>
  <c r="D103" i="6"/>
  <c r="D102" i="6"/>
  <c r="D101" i="6"/>
  <c r="D100" i="6"/>
  <c r="D99" i="6"/>
  <c r="D98" i="6"/>
  <c r="J97" i="6"/>
  <c r="I97" i="6"/>
  <c r="H97" i="6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F17" i="6"/>
  <c r="F16" i="6" s="1"/>
  <c r="F218" i="6" s="1"/>
  <c r="G84" i="6" l="1"/>
  <c r="D230" i="6"/>
  <c r="E425" i="6"/>
  <c r="E424" i="6" s="1"/>
  <c r="G425" i="6"/>
  <c r="G424" i="6" s="1"/>
  <c r="J403" i="6"/>
  <c r="H403" i="6"/>
  <c r="D407" i="6"/>
  <c r="D381" i="6"/>
  <c r="D291" i="6"/>
  <c r="E130" i="6"/>
  <c r="D131" i="6"/>
  <c r="D104" i="6"/>
  <c r="J425" i="6"/>
  <c r="J424" i="6" s="1"/>
  <c r="D431" i="6"/>
  <c r="D323" i="6"/>
  <c r="D305" i="6"/>
  <c r="J304" i="6"/>
  <c r="D304" i="6" s="1"/>
  <c r="D294" i="6"/>
  <c r="D283" i="6"/>
  <c r="G255" i="6"/>
  <c r="D270" i="6"/>
  <c r="J255" i="6"/>
  <c r="D264" i="6"/>
  <c r="F255" i="6"/>
  <c r="F228" i="6" s="1"/>
  <c r="F227" i="6" s="1"/>
  <c r="F530" i="6" s="1"/>
  <c r="H255" i="6"/>
  <c r="E255" i="6"/>
  <c r="I255" i="6"/>
  <c r="I228" i="6" s="1"/>
  <c r="I227" i="6" s="1"/>
  <c r="I530" i="6" s="1"/>
  <c r="D256" i="6"/>
  <c r="D249" i="6"/>
  <c r="J229" i="6"/>
  <c r="H229" i="6"/>
  <c r="G229" i="6"/>
  <c r="D247" i="6"/>
  <c r="D238" i="6"/>
  <c r="E229" i="6"/>
  <c r="E228" i="6" s="1"/>
  <c r="D232" i="6"/>
  <c r="J142" i="6"/>
  <c r="J141" i="6" s="1"/>
  <c r="E134" i="6"/>
  <c r="D135" i="6"/>
  <c r="D134" i="6"/>
  <c r="H130" i="6"/>
  <c r="D120" i="6"/>
  <c r="J96" i="6"/>
  <c r="J17" i="6" s="1"/>
  <c r="D97" i="6"/>
  <c r="H96" i="6"/>
  <c r="D93" i="6"/>
  <c r="E227" i="6" l="1"/>
  <c r="E530" i="6" s="1"/>
  <c r="D84" i="6"/>
  <c r="G17" i="6"/>
  <c r="G16" i="6" s="1"/>
  <c r="D424" i="6"/>
  <c r="D403" i="6"/>
  <c r="D130" i="6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D142" i="6"/>
  <c r="J16" i="6"/>
  <c r="J218" i="6" s="1"/>
  <c r="D141" i="6"/>
  <c r="E17" i="6"/>
  <c r="E16" i="6" s="1"/>
  <c r="E218" i="6" s="1"/>
  <c r="D96" i="6"/>
  <c r="H17" i="6"/>
  <c r="G218" i="6"/>
  <c r="D228" i="6" l="1"/>
  <c r="G530" i="6"/>
  <c r="D530" i="6" s="1"/>
  <c r="D227" i="6"/>
  <c r="H16" i="6"/>
  <c r="D17" i="6"/>
  <c r="H218" i="6" l="1"/>
  <c r="D218" i="6" s="1"/>
  <c r="D16" i="6"/>
</calcChain>
</file>

<file path=xl/sharedStrings.xml><?xml version="1.0" encoding="utf-8"?>
<sst xmlns="http://schemas.openxmlformats.org/spreadsheetml/2006/main" count="816" uniqueCount="480">
  <si>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</si>
  <si>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</si>
  <si>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</si>
  <si>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</si>
  <si>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</si>
  <si>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</si>
  <si>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</si>
  <si>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</si>
  <si>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</si>
  <si>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</si>
  <si>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</si>
  <si>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</si>
  <si>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</si>
  <si>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</si>
  <si>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</si>
  <si>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</si>
  <si>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</si>
  <si>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</si>
  <si>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</si>
  <si>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</si>
  <si>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</si>
  <si>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</si>
  <si>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</si>
  <si>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</si>
  <si>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</si>
  <si>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</si>
  <si>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</si>
  <si>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</si>
  <si>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</si>
  <si>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</si>
  <si>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</si>
  <si>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</si>
  <si>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</si>
  <si>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</si>
  <si>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</si>
  <si>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</si>
  <si>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</si>
  <si>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</si>
  <si>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</si>
  <si>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</si>
  <si>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</si>
  <si>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</si>
  <si>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</si>
  <si>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</si>
  <si>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</si>
  <si>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</si>
  <si>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</si>
  <si>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</si>
  <si>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</si>
  <si>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</si>
  <si>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</si>
  <si>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</si>
  <si>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</si>
  <si>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</si>
  <si>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</si>
  <si>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</si>
  <si>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</si>
  <si>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</si>
  <si>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</si>
  <si>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</si>
  <si>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</si>
  <si>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</si>
  <si>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</si>
  <si>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</si>
  <si>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</si>
  <si>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</si>
  <si>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</si>
  <si>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</si>
  <si>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</si>
  <si>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</si>
  <si>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</si>
  <si>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</si>
  <si>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</si>
  <si>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</si>
  <si>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</si>
  <si>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</si>
  <si>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</si>
  <si>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</si>
  <si>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</si>
  <si>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</si>
  <si>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</si>
  <si>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</si>
  <si>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</si>
  <si>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</si>
  <si>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</si>
  <si>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</si>
  <si>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</si>
  <si>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</si>
  <si>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</si>
  <si>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</si>
  <si>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</si>
  <si>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</si>
  <si>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</si>
  <si>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</si>
  <si>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</si>
  <si>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</si>
  <si>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</si>
  <si>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</si>
  <si>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</si>
  <si>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</si>
  <si>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</si>
  <si>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</si>
  <si>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</si>
  <si>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</si>
  <si>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</si>
  <si>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</si>
  <si>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</si>
  <si>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</si>
  <si>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</si>
  <si>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</si>
  <si>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</si>
  <si>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</si>
  <si>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</si>
  <si>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</si>
  <si>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</si>
  <si>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</si>
  <si>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</si>
  <si>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</si>
  <si>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</si>
  <si>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</si>
  <si>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</si>
  <si>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</si>
  <si>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</si>
  <si>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</si>
  <si>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</si>
  <si>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</si>
  <si>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</si>
  <si>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</si>
  <si>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</si>
  <si>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</si>
  <si>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</si>
  <si>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</si>
  <si>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</si>
  <si>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</si>
  <si>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</si>
  <si>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</si>
  <si>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</si>
  <si>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</si>
  <si>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</si>
  <si>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</si>
  <si>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</si>
  <si>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</si>
  <si>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</si>
  <si>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</si>
  <si>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</si>
  <si>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</si>
  <si>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</si>
  <si>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</si>
  <si>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</si>
  <si>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</si>
  <si>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</si>
  <si>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</si>
  <si>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</si>
  <si>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</si>
  <si>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</si>
  <si>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</si>
  <si>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</si>
  <si>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</si>
  <si>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</si>
  <si>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</si>
  <si>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</si>
  <si>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</si>
  <si>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</si>
  <si>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</si>
  <si>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</si>
  <si>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</si>
  <si>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</si>
  <si>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</si>
  <si>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</si>
  <si>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</si>
  <si>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</si>
  <si>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</si>
  <si>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</si>
  <si>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</si>
  <si>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</si>
  <si>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</si>
  <si>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</si>
  <si>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</si>
  <si>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</si>
  <si>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</si>
  <si>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</si>
  <si>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</si>
  <si>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</si>
  <si>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</si>
  <si>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</si>
  <si>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</si>
  <si>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</si>
  <si>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</si>
  <si>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</si>
  <si>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</si>
  <si>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</si>
  <si>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</si>
  <si>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</si>
  <si>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</si>
  <si>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</si>
  <si>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</si>
  <si>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</si>
  <si>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</si>
  <si>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</si>
  <si>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</si>
  <si>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</si>
  <si>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</si>
  <si>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</si>
  <si>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</si>
  <si>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</si>
  <si>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</si>
  <si>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</si>
  <si>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</si>
  <si>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</si>
  <si>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</si>
  <si>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</si>
  <si>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</si>
  <si>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</si>
  <si>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</si>
  <si>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</si>
  <si>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</si>
  <si>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</si>
  <si>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</si>
  <si>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</si>
  <si>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</si>
  <si>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</si>
  <si>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</si>
  <si>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</si>
  <si>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</si>
  <si>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</si>
  <si>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</si>
  <si>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</si>
  <si>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</si>
  <si>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</si>
  <si>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</si>
  <si>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</si>
  <si>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</si>
  <si>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</si>
  <si>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</si>
  <si>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</si>
  <si>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</si>
  <si>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</si>
  <si>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</si>
  <si>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</si>
  <si>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</si>
  <si>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</si>
  <si>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</si>
  <si>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</si>
  <si>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</si>
  <si>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</si>
  <si>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</si>
  <si>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</si>
  <si>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</si>
  <si>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</si>
  <si>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</si>
  <si>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</si>
  <si>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</si>
  <si>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</si>
  <si>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</si>
  <si>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</si>
  <si>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</si>
  <si>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</si>
  <si>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</si>
  <si>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</si>
  <si>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</si>
  <si>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</si>
  <si>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</si>
  <si>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</si>
  <si>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</si>
  <si>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</si>
  <si>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</si>
  <si>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</si>
  <si>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</si>
  <si>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</si>
  <si>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</si>
  <si>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</si>
  <si>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</si>
  <si>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</si>
  <si>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</si>
  <si>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</si>
  <si>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</si>
  <si>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</si>
  <si>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</si>
  <si>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</si>
  <si>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</si>
  <si>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</si>
  <si>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</si>
  <si>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</si>
  <si>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</si>
  <si>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</si>
  <si>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</si>
  <si>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</si>
  <si>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</si>
  <si>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</si>
  <si>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</si>
  <si>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</si>
  <si>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</si>
  <si>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</si>
  <si>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</si>
  <si>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</si>
  <si>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</si>
  <si>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</si>
  <si>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</si>
  <si>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</si>
  <si>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</si>
  <si>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</si>
  <si>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</si>
  <si>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</si>
  <si>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</si>
  <si>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</si>
  <si>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</si>
  <si>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</si>
  <si>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</si>
  <si>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</si>
  <si>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</si>
  <si>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</si>
  <si>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</si>
  <si>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</si>
  <si>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</si>
  <si>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</si>
  <si>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</si>
  <si>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</si>
  <si>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</si>
  <si>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</si>
  <si>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</si>
  <si>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</si>
  <si>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</si>
  <si>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</si>
  <si>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</si>
  <si>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</si>
  <si>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</si>
  <si>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</si>
  <si>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</si>
  <si>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</si>
  <si>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</si>
  <si>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</si>
  <si>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</si>
  <si>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</si>
  <si>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</si>
  <si>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</si>
  <si>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</si>
  <si>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</si>
  <si>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</si>
  <si>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</si>
  <si>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</si>
  <si>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</si>
  <si>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</si>
  <si>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</si>
  <si>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</si>
  <si>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</si>
  <si>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</si>
  <si>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</si>
  <si>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</si>
  <si>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</si>
  <si>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</si>
  <si>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</si>
  <si>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</si>
  <si>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</si>
  <si>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</si>
  <si>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</si>
  <si>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</si>
  <si>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</si>
  <si>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</si>
  <si>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</si>
  <si>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</si>
  <si>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</si>
  <si>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</si>
  <si>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</si>
  <si>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</si>
  <si>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</si>
  <si>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</si>
  <si>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</si>
  <si>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</si>
  <si>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</si>
  <si>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</si>
  <si>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</si>
  <si>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</si>
  <si>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</si>
  <si>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</si>
  <si>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</si>
  <si>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</si>
  <si>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</si>
  <si>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</si>
  <si>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</si>
  <si>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</si>
  <si>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</si>
  <si>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</si>
  <si>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</si>
  <si>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</si>
  <si>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</si>
  <si>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</si>
  <si>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</si>
  <si>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</si>
  <si>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</si>
  <si>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</si>
  <si>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</si>
  <si>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</si>
  <si>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</si>
  <si>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</si>
  <si>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</si>
  <si>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</si>
  <si>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</si>
  <si>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</si>
  <si>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</si>
  <si>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</si>
  <si>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</si>
  <si>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</si>
  <si>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</si>
  <si>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</si>
  <si>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</si>
  <si>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</si>
  <si>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</si>
  <si>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</si>
  <si>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</si>
  <si>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</si>
  <si>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</si>
  <si>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</si>
  <si>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</si>
  <si>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</si>
  <si>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</si>
  <si>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</si>
  <si>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</si>
  <si>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</si>
  <si>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</si>
  <si>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</si>
  <si>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</si>
  <si>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</si>
  <si>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</si>
  <si>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</si>
  <si>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</si>
  <si>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</si>
  <si>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</si>
  <si>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</si>
  <si>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</si>
  <si>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</si>
  <si>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</si>
  <si>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</si>
  <si>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</si>
  <si>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</si>
  <si>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</si>
  <si>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</si>
  <si>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</si>
  <si>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</si>
  <si>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</si>
  <si>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</si>
  <si>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</si>
  <si>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</si>
  <si>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</si>
  <si>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</si>
  <si>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</si>
  <si>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</si>
  <si>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</si>
  <si>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</si>
  <si>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</si>
  <si>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</si>
  <si>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</si>
  <si>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</si>
  <si>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</si>
  <si>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</si>
  <si>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</si>
  <si>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</si>
  <si>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</si>
  <si>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</si>
  <si>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</si>
  <si>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</si>
  <si>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</si>
  <si>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Матични број:</t>
  </si>
  <si>
    <t>ПИБ:</t>
  </si>
  <si>
    <t>Назив корисника средстава:</t>
  </si>
  <si>
    <t>Седиште: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</si>
  <si>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</si>
  <si>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</si>
  <si>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</si>
  <si>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</si>
  <si>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</si>
  <si>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</si>
  <si>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</si>
  <si>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</si>
  <si>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</si>
  <si>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</si>
  <si>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</si>
  <si>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19.03.2026.год.</t>
  </si>
  <si>
    <t>01-475</t>
  </si>
  <si>
    <t xml:space="preserve"> ПРВА ИЗМЕНА ФИНАСИЈСКОГ ПЛАНА ЗА 2026. ГОДИНУ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</si>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</sst>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7" fillId="4" borderId="0" applyNumberFormat="0" applyBorder="0" applyAlignment="0" applyProtection="0"/>
  </cellStyleXfs>
  <cellXfs count="114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7" fillId="2" borderId="5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wrapText="1"/>
    </xf>
    <xf numFmtId="164" fontId="7" fillId="0" borderId="6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49" fontId="7" fillId="2" borderId="4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7" fillId="0" borderId="5" xfId="0" applyNumberFormat="1" applyFont="1" applyBorder="1" applyAlignment="1" applyProtection="1">
      <alignment horizontal="right" wrapText="1"/>
      <protection locked="0"/>
    </xf>
    <xf numFmtId="164" fontId="7" fillId="0" borderId="6" xfId="0" applyNumberFormat="1" applyFont="1" applyBorder="1" applyAlignment="1" applyProtection="1">
      <alignment horizontal="right" wrapText="1"/>
      <protection locked="0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horizontal="center" wrapText="1"/>
    </xf>
    <xf numFmtId="164" fontId="7" fillId="0" borderId="7" xfId="0" applyNumberFormat="1" applyFont="1" applyBorder="1" applyAlignment="1">
      <alignment horizontal="right" wrapText="1"/>
    </xf>
    <xf numFmtId="164" fontId="7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1" fillId="0" borderId="12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wrapText="1"/>
    </xf>
    <xf numFmtId="0" fontId="13" fillId="0" borderId="12" xfId="2" applyFont="1" applyBorder="1" applyAlignment="1">
      <alignment horizontal="center" wrapText="1"/>
    </xf>
    <xf numFmtId="3" fontId="0" fillId="0" borderId="0" xfId="0" applyNumberFormat="1"/>
    <xf numFmtId="0" fontId="4" fillId="0" borderId="0" xfId="1" applyFont="1" applyAlignment="1">
      <alignment horizontal="left" vertical="center"/>
    </xf>
    <xf numFmtId="0" fontId="4" fillId="0" borderId="0" xfId="1" applyFont="1"/>
    <xf numFmtId="49" fontId="1" fillId="0" borderId="0" xfId="1" applyNumberForma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17" fillId="4" borderId="5" xfId="4" applyBorder="1" applyAlignment="1">
      <alignment horizontal="center" vertical="center"/>
    </xf>
    <xf numFmtId="0" fontId="17" fillId="4" borderId="5" xfId="4" applyBorder="1" applyAlignment="1">
      <alignment horizontal="center" vertical="center" wrapText="1"/>
    </xf>
    <xf numFmtId="0" fontId="17" fillId="4" borderId="5" xfId="4" applyBorder="1"/>
    <xf numFmtId="0" fontId="18" fillId="0" borderId="5" xfId="0" applyFont="1" applyBorder="1"/>
    <xf numFmtId="0" fontId="17" fillId="4" borderId="7" xfId="4" applyBorder="1"/>
    <xf numFmtId="49" fontId="19" fillId="0" borderId="5" xfId="0" applyNumberFormat="1" applyFont="1" applyBorder="1"/>
    <xf numFmtId="0" fontId="17" fillId="4" borderId="13" xfId="4" applyBorder="1" applyAlignment="1">
      <alignment horizontal="center" vertical="center"/>
    </xf>
    <xf numFmtId="0" fontId="17" fillId="4" borderId="14" xfId="4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wrapText="1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5"/>
  <sheetViews>
    <sheetView topLeftCell="A6" workbookViewId="0">
      <selection activeCell="E6" sqref="E6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0" x14ac:dyDescent="0.25">
      <c r="A1" s="79" t="s">
        <v>461</v>
      </c>
      <c r="B1" s="79" t="s">
        <v>462</v>
      </c>
      <c r="C1" s="80" t="s">
        <v>463</v>
      </c>
      <c r="D1" s="85" t="s">
        <v>464</v>
      </c>
      <c r="E1" s="86"/>
      <c r="G1" s="81" t="s">
        <v>474</v>
      </c>
      <c r="H1" s="81"/>
      <c r="I1" s="83" t="s">
        <v>475</v>
      </c>
    </row>
    <row r="2" spans="1:10" ht="18" x14ac:dyDescent="0.25">
      <c r="A2" s="77">
        <v>17211692</v>
      </c>
      <c r="B2" s="75">
        <v>10349256</v>
      </c>
      <c r="C2" s="76" t="s">
        <v>466</v>
      </c>
      <c r="D2" s="87" t="s">
        <v>467</v>
      </c>
      <c r="E2" s="88"/>
      <c r="G2" s="82" t="s">
        <v>476</v>
      </c>
      <c r="H2" s="78"/>
      <c r="I2" s="84" t="s">
        <v>477</v>
      </c>
    </row>
    <row r="3" spans="1:10" ht="15.75" x14ac:dyDescent="0.25">
      <c r="A3" s="4"/>
      <c r="B3" s="1"/>
    </row>
    <row r="4" spans="1:10" ht="53.25" customHeight="1" x14ac:dyDescent="0.3">
      <c r="A4" s="4"/>
      <c r="B4" s="1"/>
      <c r="C4" s="107" t="s">
        <v>478</v>
      </c>
      <c r="D4" s="107"/>
      <c r="E4" s="107"/>
      <c r="F4" s="107"/>
      <c r="G4" s="107"/>
      <c r="H4" s="107"/>
    </row>
    <row r="5" spans="1:10" ht="15.75" x14ac:dyDescent="0.25">
      <c r="A5" s="67"/>
      <c r="B5" s="1"/>
      <c r="C5" s="2"/>
      <c r="D5" s="3"/>
    </row>
    <row r="6" spans="1:10" ht="21.75" customHeight="1" x14ac:dyDescent="0.25">
      <c r="A6" s="68"/>
      <c r="B6" s="69"/>
      <c r="C6" s="70"/>
      <c r="D6" s="3"/>
      <c r="E6" t="s">
        <v>479</v>
      </c>
    </row>
    <row r="7" spans="1:10" ht="17.25" customHeight="1" x14ac:dyDescent="0.25">
      <c r="A7" s="71"/>
      <c r="B7" s="69"/>
      <c r="C7" s="70"/>
      <c r="D7" s="3"/>
    </row>
    <row r="8" spans="1:10" ht="21.75" customHeight="1" x14ac:dyDescent="0.3">
      <c r="A8" s="5"/>
      <c r="B8" s="72"/>
      <c r="C8" s="73"/>
      <c r="D8" s="74"/>
    </row>
    <row r="9" spans="1:10" ht="15.75" x14ac:dyDescent="0.25">
      <c r="A9" s="6"/>
      <c r="B9" s="7"/>
      <c r="C9" s="8"/>
      <c r="D9" s="9"/>
    </row>
    <row r="10" spans="1:10" x14ac:dyDescent="0.25">
      <c r="A10" s="10" t="s">
        <v>0</v>
      </c>
      <c r="B10" s="11"/>
      <c r="C10" s="12"/>
    </row>
    <row r="11" spans="1:10" ht="15.75" thickBot="1" x14ac:dyDescent="0.3">
      <c r="A11" s="5"/>
      <c r="B11" s="11"/>
      <c r="C11" s="12"/>
      <c r="J11" s="13" t="s">
        <v>1</v>
      </c>
    </row>
    <row r="12" spans="1:10" x14ac:dyDescent="0.25">
      <c r="A12" s="108" t="s">
        <v>2</v>
      </c>
      <c r="B12" s="110" t="s">
        <v>3</v>
      </c>
      <c r="C12" s="110" t="s">
        <v>4</v>
      </c>
      <c r="D12" s="110" t="s">
        <v>5</v>
      </c>
      <c r="E12" s="110"/>
      <c r="F12" s="110"/>
      <c r="G12" s="110"/>
      <c r="H12" s="110"/>
      <c r="I12" s="110"/>
      <c r="J12" s="112"/>
    </row>
    <row r="13" spans="1:10" x14ac:dyDescent="0.25">
      <c r="A13" s="109"/>
      <c r="B13" s="105"/>
      <c r="C13" s="111"/>
      <c r="D13" s="104" t="s">
        <v>6</v>
      </c>
      <c r="E13" s="105" t="s">
        <v>7</v>
      </c>
      <c r="F13" s="105"/>
      <c r="G13" s="105"/>
      <c r="H13" s="105"/>
      <c r="I13" s="105" t="s">
        <v>8</v>
      </c>
      <c r="J13" s="106" t="s">
        <v>9</v>
      </c>
    </row>
    <row r="14" spans="1:10" ht="51" x14ac:dyDescent="0.25">
      <c r="A14" s="109"/>
      <c r="B14" s="105"/>
      <c r="C14" s="111"/>
      <c r="D14" s="104"/>
      <c r="E14" s="14" t="s">
        <v>10</v>
      </c>
      <c r="F14" s="14" t="s">
        <v>11</v>
      </c>
      <c r="G14" s="14" t="s">
        <v>12</v>
      </c>
      <c r="H14" s="14" t="s">
        <v>13</v>
      </c>
      <c r="I14" s="105"/>
      <c r="J14" s="106"/>
    </row>
    <row r="15" spans="1:10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0" ht="25.5" x14ac:dyDescent="0.25">
      <c r="A16" s="19">
        <v>5001</v>
      </c>
      <c r="B16" s="20"/>
      <c r="C16" s="21" t="s">
        <v>14</v>
      </c>
      <c r="D16" s="22">
        <f>SUM(E16:J16)</f>
        <v>483350</v>
      </c>
      <c r="E16" s="22">
        <f t="shared" ref="E16:J16" si="0">E17+E141</f>
        <v>7650</v>
      </c>
      <c r="F16" s="22">
        <f t="shared" si="0"/>
        <v>0</v>
      </c>
      <c r="G16" s="22">
        <f t="shared" si="0"/>
        <v>29000</v>
      </c>
      <c r="H16" s="22">
        <f t="shared" si="0"/>
        <v>438000</v>
      </c>
      <c r="I16" s="22">
        <f t="shared" si="0"/>
        <v>0</v>
      </c>
      <c r="J16" s="23">
        <f t="shared" si="0"/>
        <v>8700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482950</v>
      </c>
      <c r="E17" s="22">
        <f t="shared" ref="E17:J17" si="2">E18+E70+E84+E96+E125+E130+E134</f>
        <v>7650</v>
      </c>
      <c r="F17" s="22">
        <f t="shared" si="2"/>
        <v>0</v>
      </c>
      <c r="G17" s="22">
        <f t="shared" si="2"/>
        <v>29000</v>
      </c>
      <c r="H17" s="22">
        <f t="shared" si="2"/>
        <v>438000</v>
      </c>
      <c r="I17" s="22">
        <f t="shared" si="2"/>
        <v>0</v>
      </c>
      <c r="J17" s="23">
        <f t="shared" si="2"/>
        <v>8300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02" t="s">
        <v>2</v>
      </c>
      <c r="B21" s="103" t="s">
        <v>3</v>
      </c>
      <c r="C21" s="104" t="s">
        <v>4</v>
      </c>
      <c r="D21" s="105" t="s">
        <v>5</v>
      </c>
      <c r="E21" s="105"/>
      <c r="F21" s="105"/>
      <c r="G21" s="105"/>
      <c r="H21" s="105"/>
      <c r="I21" s="105"/>
      <c r="J21" s="106"/>
    </row>
    <row r="22" spans="1:10" x14ac:dyDescent="0.25">
      <c r="A22" s="102"/>
      <c r="B22" s="103"/>
      <c r="C22" s="104"/>
      <c r="D22" s="104" t="s">
        <v>6</v>
      </c>
      <c r="E22" s="105" t="s">
        <v>7</v>
      </c>
      <c r="F22" s="105"/>
      <c r="G22" s="105"/>
      <c r="H22" s="105"/>
      <c r="I22" s="105" t="s">
        <v>8</v>
      </c>
      <c r="J22" s="106" t="s">
        <v>9</v>
      </c>
    </row>
    <row r="23" spans="1:10" ht="51" x14ac:dyDescent="0.25">
      <c r="A23" s="102"/>
      <c r="B23" s="103"/>
      <c r="C23" s="104"/>
      <c r="D23" s="104"/>
      <c r="E23" s="14" t="s">
        <v>10</v>
      </c>
      <c r="F23" s="14" t="s">
        <v>11</v>
      </c>
      <c r="G23" s="14" t="s">
        <v>12</v>
      </c>
      <c r="H23" s="14" t="s">
        <v>13</v>
      </c>
      <c r="I23" s="105"/>
      <c r="J23" s="106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02" t="s">
        <v>2</v>
      </c>
      <c r="B53" s="103" t="s">
        <v>3</v>
      </c>
      <c r="C53" s="104" t="s">
        <v>4</v>
      </c>
      <c r="D53" s="105" t="s">
        <v>5</v>
      </c>
      <c r="E53" s="105"/>
      <c r="F53" s="105"/>
      <c r="G53" s="105"/>
      <c r="H53" s="105"/>
      <c r="I53" s="105"/>
      <c r="J53" s="106"/>
    </row>
    <row r="54" spans="1:10" x14ac:dyDescent="0.25">
      <c r="A54" s="102"/>
      <c r="B54" s="103"/>
      <c r="C54" s="104"/>
      <c r="D54" s="104" t="s">
        <v>6</v>
      </c>
      <c r="E54" s="105" t="s">
        <v>7</v>
      </c>
      <c r="F54" s="105"/>
      <c r="G54" s="105"/>
      <c r="H54" s="105"/>
      <c r="I54" s="105" t="s">
        <v>8</v>
      </c>
      <c r="J54" s="106" t="s">
        <v>9</v>
      </c>
    </row>
    <row r="55" spans="1:10" ht="51" x14ac:dyDescent="0.25">
      <c r="A55" s="102"/>
      <c r="B55" s="103"/>
      <c r="C55" s="104"/>
      <c r="D55" s="104"/>
      <c r="E55" s="14" t="s">
        <v>10</v>
      </c>
      <c r="F55" s="14" t="s">
        <v>11</v>
      </c>
      <c r="G55" s="14" t="s">
        <v>12</v>
      </c>
      <c r="H55" s="14" t="s">
        <v>13</v>
      </c>
      <c r="I55" s="105"/>
      <c r="J55" s="106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02" t="s">
        <v>2</v>
      </c>
      <c r="B80" s="103" t="s">
        <v>3</v>
      </c>
      <c r="C80" s="104" t="s">
        <v>4</v>
      </c>
      <c r="D80" s="105" t="s">
        <v>5</v>
      </c>
      <c r="E80" s="105"/>
      <c r="F80" s="105"/>
      <c r="G80" s="105"/>
      <c r="H80" s="105"/>
      <c r="I80" s="105"/>
      <c r="J80" s="106"/>
    </row>
    <row r="81" spans="1:10" x14ac:dyDescent="0.25">
      <c r="A81" s="102"/>
      <c r="B81" s="103"/>
      <c r="C81" s="104"/>
      <c r="D81" s="104" t="s">
        <v>6</v>
      </c>
      <c r="E81" s="105" t="s">
        <v>7</v>
      </c>
      <c r="F81" s="105"/>
      <c r="G81" s="105"/>
      <c r="H81" s="105"/>
      <c r="I81" s="105" t="s">
        <v>8</v>
      </c>
      <c r="J81" s="106" t="s">
        <v>9</v>
      </c>
    </row>
    <row r="82" spans="1:10" ht="51" x14ac:dyDescent="0.25">
      <c r="A82" s="102"/>
      <c r="B82" s="103"/>
      <c r="C82" s="104"/>
      <c r="D82" s="104"/>
      <c r="E82" s="14" t="s">
        <v>10</v>
      </c>
      <c r="F82" s="14" t="s">
        <v>11</v>
      </c>
      <c r="G82" s="14" t="s">
        <v>12</v>
      </c>
      <c r="H82" s="14" t="s">
        <v>13</v>
      </c>
      <c r="I82" s="105"/>
      <c r="J82" s="106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29000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29000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29000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29000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29000</v>
      </c>
      <c r="E94" s="35"/>
      <c r="F94" s="35"/>
      <c r="G94" s="35">
        <v>29000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9300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1000</v>
      </c>
      <c r="I96" s="22">
        <f t="shared" si="20"/>
        <v>0</v>
      </c>
      <c r="J96" s="23">
        <f t="shared" si="20"/>
        <v>8300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1000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1000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1000</v>
      </c>
      <c r="E101" s="39"/>
      <c r="F101" s="39"/>
      <c r="G101" s="39"/>
      <c r="H101" s="39">
        <v>1000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8000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8000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1500</v>
      </c>
      <c r="E105" s="35"/>
      <c r="F105" s="35"/>
      <c r="G105" s="35"/>
      <c r="H105" s="35"/>
      <c r="I105" s="35"/>
      <c r="J105" s="36">
        <v>1500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6500</v>
      </c>
      <c r="E107" s="35"/>
      <c r="F107" s="35"/>
      <c r="G107" s="35"/>
      <c r="H107" s="35"/>
      <c r="I107" s="35"/>
      <c r="J107" s="36">
        <v>6500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02" t="s">
        <v>2</v>
      </c>
      <c r="B110" s="103" t="s">
        <v>3</v>
      </c>
      <c r="C110" s="104" t="s">
        <v>4</v>
      </c>
      <c r="D110" s="105" t="s">
        <v>5</v>
      </c>
      <c r="E110" s="105"/>
      <c r="F110" s="105"/>
      <c r="G110" s="105"/>
      <c r="H110" s="105"/>
      <c r="I110" s="105"/>
      <c r="J110" s="106"/>
    </row>
    <row r="111" spans="1:10" x14ac:dyDescent="0.25">
      <c r="A111" s="102"/>
      <c r="B111" s="103"/>
      <c r="C111" s="104"/>
      <c r="D111" s="104" t="s">
        <v>6</v>
      </c>
      <c r="E111" s="105" t="s">
        <v>7</v>
      </c>
      <c r="F111" s="105"/>
      <c r="G111" s="105"/>
      <c r="H111" s="105"/>
      <c r="I111" s="105" t="s">
        <v>8</v>
      </c>
      <c r="J111" s="106" t="s">
        <v>9</v>
      </c>
    </row>
    <row r="112" spans="1:10" ht="51" x14ac:dyDescent="0.25">
      <c r="A112" s="102"/>
      <c r="B112" s="103"/>
      <c r="C112" s="104"/>
      <c r="D112" s="104"/>
      <c r="E112" s="14" t="s">
        <v>10</v>
      </c>
      <c r="F112" s="14" t="s">
        <v>11</v>
      </c>
      <c r="G112" s="14" t="s">
        <v>12</v>
      </c>
      <c r="H112" s="14" t="s">
        <v>13</v>
      </c>
      <c r="I112" s="105"/>
      <c r="J112" s="106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300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300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300</v>
      </c>
      <c r="E124" s="35"/>
      <c r="F124" s="35"/>
      <c r="G124" s="35"/>
      <c r="H124" s="35"/>
      <c r="I124" s="35"/>
      <c r="J124" s="36">
        <v>300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444650</v>
      </c>
      <c r="E130" s="22">
        <f t="shared" ref="E130:J130" si="29">E131</f>
        <v>7650</v>
      </c>
      <c r="F130" s="22">
        <f t="shared" si="29"/>
        <v>0</v>
      </c>
      <c r="G130" s="22">
        <f t="shared" si="29"/>
        <v>0</v>
      </c>
      <c r="H130" s="22">
        <f t="shared" si="29"/>
        <v>437000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444650</v>
      </c>
      <c r="E131" s="22">
        <f t="shared" ref="E131:J131" si="30">E132+E133</f>
        <v>7650</v>
      </c>
      <c r="F131" s="22">
        <f t="shared" si="30"/>
        <v>0</v>
      </c>
      <c r="G131" s="22">
        <f t="shared" si="30"/>
        <v>0</v>
      </c>
      <c r="H131" s="22">
        <f t="shared" si="30"/>
        <v>437000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444650</v>
      </c>
      <c r="E132" s="35">
        <v>7650</v>
      </c>
      <c r="F132" s="35"/>
      <c r="G132" s="35"/>
      <c r="H132" s="35">
        <v>437000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02" t="s">
        <v>2</v>
      </c>
      <c r="B136" s="103" t="s">
        <v>3</v>
      </c>
      <c r="C136" s="104" t="s">
        <v>4</v>
      </c>
      <c r="D136" s="105" t="s">
        <v>5</v>
      </c>
      <c r="E136" s="105"/>
      <c r="F136" s="105"/>
      <c r="G136" s="105"/>
      <c r="H136" s="105"/>
      <c r="I136" s="105"/>
      <c r="J136" s="106"/>
    </row>
    <row r="137" spans="1:10" x14ac:dyDescent="0.25">
      <c r="A137" s="102"/>
      <c r="B137" s="103"/>
      <c r="C137" s="104"/>
      <c r="D137" s="104" t="s">
        <v>6</v>
      </c>
      <c r="E137" s="105" t="s">
        <v>7</v>
      </c>
      <c r="F137" s="105"/>
      <c r="G137" s="105"/>
      <c r="H137" s="105"/>
      <c r="I137" s="105" t="s">
        <v>8</v>
      </c>
      <c r="J137" s="106" t="s">
        <v>9</v>
      </c>
    </row>
    <row r="138" spans="1:10" ht="51" x14ac:dyDescent="0.25">
      <c r="A138" s="102"/>
      <c r="B138" s="103"/>
      <c r="C138" s="104"/>
      <c r="D138" s="104"/>
      <c r="E138" s="14" t="s">
        <v>10</v>
      </c>
      <c r="F138" s="14" t="s">
        <v>11</v>
      </c>
      <c r="G138" s="14" t="s">
        <v>12</v>
      </c>
      <c r="H138" s="14" t="s">
        <v>13</v>
      </c>
      <c r="I138" s="105"/>
      <c r="J138" s="106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400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400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400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400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350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350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350</v>
      </c>
      <c r="E146" s="35"/>
      <c r="F146" s="35"/>
      <c r="G146" s="35"/>
      <c r="H146" s="35"/>
      <c r="I146" s="35"/>
      <c r="J146" s="36">
        <v>350</v>
      </c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02" t="s">
        <v>2</v>
      </c>
      <c r="B163" s="103" t="s">
        <v>3</v>
      </c>
      <c r="C163" s="104" t="s">
        <v>4</v>
      </c>
      <c r="D163" s="105" t="s">
        <v>5</v>
      </c>
      <c r="E163" s="105"/>
      <c r="F163" s="105"/>
      <c r="G163" s="105"/>
      <c r="H163" s="105"/>
      <c r="I163" s="105"/>
      <c r="J163" s="106"/>
    </row>
    <row r="164" spans="1:10" x14ac:dyDescent="0.25">
      <c r="A164" s="102"/>
      <c r="B164" s="103"/>
      <c r="C164" s="104"/>
      <c r="D164" s="104" t="s">
        <v>6</v>
      </c>
      <c r="E164" s="105" t="s">
        <v>7</v>
      </c>
      <c r="F164" s="105"/>
      <c r="G164" s="105"/>
      <c r="H164" s="105"/>
      <c r="I164" s="105" t="s">
        <v>8</v>
      </c>
      <c r="J164" s="106" t="s">
        <v>9</v>
      </c>
    </row>
    <row r="165" spans="1:10" ht="51" x14ac:dyDescent="0.25">
      <c r="A165" s="102"/>
      <c r="B165" s="103"/>
      <c r="C165" s="104"/>
      <c r="D165" s="104"/>
      <c r="E165" s="14" t="s">
        <v>10</v>
      </c>
      <c r="F165" s="14" t="s">
        <v>11</v>
      </c>
      <c r="G165" s="14" t="s">
        <v>12</v>
      </c>
      <c r="H165" s="14" t="s">
        <v>13</v>
      </c>
      <c r="I165" s="105"/>
      <c r="J165" s="106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02" t="s">
        <v>2</v>
      </c>
      <c r="B189" s="103" t="s">
        <v>3</v>
      </c>
      <c r="C189" s="104" t="s">
        <v>4</v>
      </c>
      <c r="D189" s="105" t="s">
        <v>5</v>
      </c>
      <c r="E189" s="105"/>
      <c r="F189" s="105"/>
      <c r="G189" s="105"/>
      <c r="H189" s="105"/>
      <c r="I189" s="105"/>
      <c r="J189" s="106"/>
    </row>
    <row r="190" spans="1:10" x14ac:dyDescent="0.25">
      <c r="A190" s="102"/>
      <c r="B190" s="103"/>
      <c r="C190" s="104"/>
      <c r="D190" s="104" t="s">
        <v>6</v>
      </c>
      <c r="E190" s="105" t="s">
        <v>7</v>
      </c>
      <c r="F190" s="105"/>
      <c r="G190" s="105"/>
      <c r="H190" s="105"/>
      <c r="I190" s="105" t="s">
        <v>8</v>
      </c>
      <c r="J190" s="106" t="s">
        <v>9</v>
      </c>
    </row>
    <row r="191" spans="1:10" ht="51" x14ac:dyDescent="0.25">
      <c r="A191" s="102"/>
      <c r="B191" s="103"/>
      <c r="C191" s="104"/>
      <c r="D191" s="104"/>
      <c r="E191" s="14" t="s">
        <v>10</v>
      </c>
      <c r="F191" s="14" t="s">
        <v>11</v>
      </c>
      <c r="G191" s="14" t="s">
        <v>12</v>
      </c>
      <c r="H191" s="14" t="s">
        <v>13</v>
      </c>
      <c r="I191" s="105"/>
      <c r="J191" s="106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02" t="s">
        <v>2</v>
      </c>
      <c r="B211" s="103" t="s">
        <v>3</v>
      </c>
      <c r="C211" s="104" t="s">
        <v>4</v>
      </c>
      <c r="D211" s="105" t="s">
        <v>5</v>
      </c>
      <c r="E211" s="105"/>
      <c r="F211" s="105"/>
      <c r="G211" s="105"/>
      <c r="H211" s="105"/>
      <c r="I211" s="105"/>
      <c r="J211" s="106"/>
    </row>
    <row r="212" spans="1:10" x14ac:dyDescent="0.25">
      <c r="A212" s="102"/>
      <c r="B212" s="103"/>
      <c r="C212" s="104"/>
      <c r="D212" s="104" t="s">
        <v>6</v>
      </c>
      <c r="E212" s="105" t="s">
        <v>7</v>
      </c>
      <c r="F212" s="105"/>
      <c r="G212" s="105"/>
      <c r="H212" s="105"/>
      <c r="I212" s="105" t="s">
        <v>8</v>
      </c>
      <c r="J212" s="106" t="s">
        <v>9</v>
      </c>
    </row>
    <row r="213" spans="1:10" ht="51" x14ac:dyDescent="0.25">
      <c r="A213" s="102"/>
      <c r="B213" s="103"/>
      <c r="C213" s="104"/>
      <c r="D213" s="104"/>
      <c r="E213" s="14" t="s">
        <v>10</v>
      </c>
      <c r="F213" s="14" t="s">
        <v>11</v>
      </c>
      <c r="G213" s="14" t="s">
        <v>12</v>
      </c>
      <c r="H213" s="14" t="s">
        <v>13</v>
      </c>
      <c r="I213" s="105"/>
      <c r="J213" s="106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483350</v>
      </c>
      <c r="E218" s="44">
        <f t="shared" ref="E218:J218" si="57">E16+E170</f>
        <v>7650</v>
      </c>
      <c r="F218" s="44">
        <f t="shared" si="57"/>
        <v>0</v>
      </c>
      <c r="G218" s="44">
        <f t="shared" si="57"/>
        <v>29000</v>
      </c>
      <c r="H218" s="44">
        <f t="shared" si="57"/>
        <v>438000</v>
      </c>
      <c r="I218" s="44">
        <f t="shared" si="57"/>
        <v>0</v>
      </c>
      <c r="J218" s="45">
        <f t="shared" si="57"/>
        <v>8700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96" t="s">
        <v>2</v>
      </c>
      <c r="B223" s="98" t="s">
        <v>3</v>
      </c>
      <c r="C223" s="98" t="s">
        <v>4</v>
      </c>
      <c r="D223" s="98" t="s">
        <v>196</v>
      </c>
      <c r="E223" s="100"/>
      <c r="F223" s="100"/>
      <c r="G223" s="100"/>
      <c r="H223" s="100"/>
      <c r="I223" s="100"/>
      <c r="J223" s="101"/>
    </row>
    <row r="224" spans="1:10" x14ac:dyDescent="0.25">
      <c r="A224" s="97"/>
      <c r="B224" s="93"/>
      <c r="C224" s="99"/>
      <c r="D224" s="92" t="s">
        <v>197</v>
      </c>
      <c r="E224" s="92" t="s">
        <v>198</v>
      </c>
      <c r="F224" s="93"/>
      <c r="G224" s="93"/>
      <c r="H224" s="93"/>
      <c r="I224" s="92" t="s">
        <v>8</v>
      </c>
      <c r="J224" s="95" t="s">
        <v>9</v>
      </c>
    </row>
    <row r="225" spans="1:10" ht="51" x14ac:dyDescent="0.25">
      <c r="A225" s="97"/>
      <c r="B225" s="93"/>
      <c r="C225" s="99"/>
      <c r="D225" s="93"/>
      <c r="E225" s="51" t="s">
        <v>199</v>
      </c>
      <c r="F225" s="51" t="s">
        <v>11</v>
      </c>
      <c r="G225" s="51" t="s">
        <v>12</v>
      </c>
      <c r="H225" s="51" t="s">
        <v>13</v>
      </c>
      <c r="I225" s="93"/>
      <c r="J225" s="94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483350</v>
      </c>
      <c r="E227" s="22">
        <f t="shared" ref="E227:J227" si="59">E228+E424</f>
        <v>7650</v>
      </c>
      <c r="F227" s="22">
        <f t="shared" si="59"/>
        <v>0</v>
      </c>
      <c r="G227" s="22">
        <f t="shared" si="59"/>
        <v>29000</v>
      </c>
      <c r="H227" s="22">
        <f t="shared" si="59"/>
        <v>438000</v>
      </c>
      <c r="I227" s="22">
        <f t="shared" si="59"/>
        <v>0</v>
      </c>
      <c r="J227" s="23">
        <f t="shared" si="59"/>
        <v>8700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465300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18850</v>
      </c>
      <c r="H228" s="22">
        <f t="shared" si="60"/>
        <v>438000</v>
      </c>
      <c r="I228" s="22">
        <f t="shared" si="60"/>
        <v>0</v>
      </c>
      <c r="J228" s="23">
        <f t="shared" si="60"/>
        <v>8450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374315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150</v>
      </c>
      <c r="H229" s="22">
        <f t="shared" si="61"/>
        <v>371381</v>
      </c>
      <c r="I229" s="22">
        <f t="shared" si="61"/>
        <v>0</v>
      </c>
      <c r="J229" s="23">
        <f t="shared" si="61"/>
        <v>2784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308937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306852</v>
      </c>
      <c r="I230" s="22">
        <f t="shared" si="62"/>
        <v>0</v>
      </c>
      <c r="J230" s="23">
        <f t="shared" si="62"/>
        <v>2085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308937</v>
      </c>
      <c r="E231" s="35"/>
      <c r="F231" s="35"/>
      <c r="G231" s="35"/>
      <c r="H231" s="35">
        <v>306852</v>
      </c>
      <c r="I231" s="35"/>
      <c r="J231" s="36">
        <v>2085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46803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46488</v>
      </c>
      <c r="I232" s="22">
        <f t="shared" si="63"/>
        <v>0</v>
      </c>
      <c r="J232" s="23">
        <f t="shared" si="63"/>
        <v>315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30893</v>
      </c>
      <c r="E233" s="35"/>
      <c r="F233" s="35"/>
      <c r="G233" s="35"/>
      <c r="H233" s="35">
        <v>30685</v>
      </c>
      <c r="I233" s="35"/>
      <c r="J233" s="36">
        <v>208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15910</v>
      </c>
      <c r="E234" s="35"/>
      <c r="F234" s="35"/>
      <c r="G234" s="35"/>
      <c r="H234" s="35">
        <v>15803</v>
      </c>
      <c r="I234" s="35"/>
      <c r="J234" s="36">
        <v>107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5450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75</v>
      </c>
      <c r="H238" s="22">
        <f t="shared" si="65"/>
        <v>5375</v>
      </c>
      <c r="I238" s="22">
        <f t="shared" si="65"/>
        <v>0</v>
      </c>
      <c r="J238" s="23">
        <f t="shared" si="65"/>
        <v>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/>
      <c r="E239" s="35"/>
      <c r="F239" s="35"/>
      <c r="G239" s="35"/>
      <c r="H239" s="35"/>
      <c r="I239" s="35"/>
      <c r="J239" s="36"/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4000</v>
      </c>
      <c r="E241" s="35"/>
      <c r="F241" s="35"/>
      <c r="G241" s="35"/>
      <c r="H241" s="35">
        <v>4000</v>
      </c>
      <c r="I241" s="35"/>
      <c r="J241" s="36"/>
    </row>
    <row r="242" spans="1:10" x14ac:dyDescent="0.25">
      <c r="A242" s="89" t="s">
        <v>2</v>
      </c>
      <c r="B242" s="90" t="s">
        <v>3</v>
      </c>
      <c r="C242" s="91" t="s">
        <v>4</v>
      </c>
      <c r="D242" s="92" t="s">
        <v>196</v>
      </c>
      <c r="E242" s="93"/>
      <c r="F242" s="93"/>
      <c r="G242" s="93"/>
      <c r="H242" s="93"/>
      <c r="I242" s="93"/>
      <c r="J242" s="94"/>
    </row>
    <row r="243" spans="1:10" x14ac:dyDescent="0.25">
      <c r="A243" s="89"/>
      <c r="B243" s="90"/>
      <c r="C243" s="91"/>
      <c r="D243" s="92" t="s">
        <v>197</v>
      </c>
      <c r="E243" s="92" t="s">
        <v>198</v>
      </c>
      <c r="F243" s="93"/>
      <c r="G243" s="93"/>
      <c r="H243" s="93"/>
      <c r="I243" s="92" t="s">
        <v>8</v>
      </c>
      <c r="J243" s="95" t="s">
        <v>9</v>
      </c>
    </row>
    <row r="244" spans="1:10" ht="51" x14ac:dyDescent="0.25">
      <c r="A244" s="89"/>
      <c r="B244" s="90"/>
      <c r="C244" s="91"/>
      <c r="D244" s="93"/>
      <c r="E244" s="51" t="s">
        <v>199</v>
      </c>
      <c r="F244" s="51" t="s">
        <v>11</v>
      </c>
      <c r="G244" s="51" t="s">
        <v>12</v>
      </c>
      <c r="H244" s="51" t="s">
        <v>13</v>
      </c>
      <c r="I244" s="93"/>
      <c r="J244" s="94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1450</v>
      </c>
      <c r="E246" s="35"/>
      <c r="F246" s="35"/>
      <c r="G246" s="35">
        <v>75</v>
      </c>
      <c r="H246" s="35">
        <v>1375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8350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8216</v>
      </c>
      <c r="I247" s="22">
        <f t="shared" si="66"/>
        <v>0</v>
      </c>
      <c r="J247" s="23">
        <f t="shared" si="66"/>
        <v>134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8350</v>
      </c>
      <c r="E248" s="35"/>
      <c r="F248" s="35"/>
      <c r="G248" s="35"/>
      <c r="H248" s="35">
        <v>8216</v>
      </c>
      <c r="I248" s="35"/>
      <c r="J248" s="36">
        <v>134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4525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75</v>
      </c>
      <c r="H249" s="59">
        <f t="shared" si="67"/>
        <v>4450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4525</v>
      </c>
      <c r="E250" s="35"/>
      <c r="F250" s="35"/>
      <c r="G250" s="35">
        <v>75</v>
      </c>
      <c r="H250" s="35">
        <v>4450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88200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18700</v>
      </c>
      <c r="H255" s="22">
        <f t="shared" si="70"/>
        <v>64377</v>
      </c>
      <c r="I255" s="22">
        <f t="shared" si="70"/>
        <v>0</v>
      </c>
      <c r="J255" s="23">
        <f t="shared" si="70"/>
        <v>5123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15725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450</v>
      </c>
      <c r="H256" s="22">
        <f>SUM(H257:H263)</f>
        <v>14050</v>
      </c>
      <c r="I256" s="22">
        <f t="shared" si="71"/>
        <v>0</v>
      </c>
      <c r="J256" s="23">
        <f>SUM(J257:J263)</f>
        <v>1225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555</v>
      </c>
      <c r="E257" s="35"/>
      <c r="F257" s="35"/>
      <c r="G257" s="35"/>
      <c r="H257" s="78">
        <v>503</v>
      </c>
      <c r="I257" s="35"/>
      <c r="J257" s="78">
        <v>52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9550</v>
      </c>
      <c r="E258" s="35"/>
      <c r="F258" s="35"/>
      <c r="G258" s="35"/>
      <c r="H258">
        <v>8677</v>
      </c>
      <c r="I258" s="35"/>
      <c r="J258" s="36">
        <v>873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2250</v>
      </c>
      <c r="E259" s="35"/>
      <c r="F259" s="35"/>
      <c r="G259" s="35">
        <v>450</v>
      </c>
      <c r="H259" s="35">
        <v>1750</v>
      </c>
      <c r="I259" s="35"/>
      <c r="J259" s="36">
        <v>50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2000</v>
      </c>
      <c r="E260" s="35"/>
      <c r="F260" s="35"/>
      <c r="G260" s="35"/>
      <c r="H260" s="35">
        <v>2000</v>
      </c>
      <c r="I260" s="35"/>
      <c r="J260" s="36"/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1120</v>
      </c>
      <c r="E261" s="35"/>
      <c r="F261" s="35"/>
      <c r="G261" s="35"/>
      <c r="H261" s="35">
        <v>1120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250</v>
      </c>
      <c r="E263" s="35"/>
      <c r="F263" s="35"/>
      <c r="G263" s="35"/>
      <c r="H263" s="35"/>
      <c r="I263" s="35"/>
      <c r="J263" s="36">
        <v>250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700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700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650</v>
      </c>
      <c r="E265" s="35"/>
      <c r="F265" s="35"/>
      <c r="G265" s="35"/>
      <c r="H265" s="35"/>
      <c r="I265" s="35"/>
      <c r="J265" s="36">
        <v>650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11000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6000</v>
      </c>
      <c r="H270" s="22">
        <f t="shared" si="73"/>
        <v>3700</v>
      </c>
      <c r="I270" s="22">
        <f t="shared" si="73"/>
        <v>0</v>
      </c>
      <c r="J270" s="23">
        <f t="shared" si="73"/>
        <v>1300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3000</v>
      </c>
      <c r="E272" s="35"/>
      <c r="F272" s="35"/>
      <c r="G272" s="35">
        <v>450</v>
      </c>
      <c r="H272" s="35">
        <v>2400</v>
      </c>
      <c r="I272" s="35"/>
      <c r="J272" s="36">
        <v>150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2550</v>
      </c>
      <c r="E273" s="35"/>
      <c r="F273" s="35"/>
      <c r="G273" s="35">
        <v>1000</v>
      </c>
      <c r="H273" s="35">
        <v>1300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150</v>
      </c>
      <c r="E274" s="35"/>
      <c r="F274" s="35"/>
      <c r="G274" s="35"/>
      <c r="H274" s="35"/>
      <c r="I274" s="35"/>
      <c r="J274" s="78">
        <v>150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4100</v>
      </c>
      <c r="E275" s="35"/>
      <c r="F275" s="35"/>
      <c r="G275" s="35">
        <v>4000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425</v>
      </c>
      <c r="E277" s="35"/>
      <c r="F277" s="35"/>
      <c r="G277" s="35"/>
      <c r="H277" s="35"/>
      <c r="I277" s="35"/>
      <c r="J277" s="36">
        <v>425</v>
      </c>
    </row>
    <row r="278" spans="1:10" x14ac:dyDescent="0.25">
      <c r="A278" s="89" t="s">
        <v>2</v>
      </c>
      <c r="B278" s="90" t="s">
        <v>3</v>
      </c>
      <c r="C278" s="91" t="s">
        <v>4</v>
      </c>
      <c r="D278" s="92" t="s">
        <v>196</v>
      </c>
      <c r="E278" s="93"/>
      <c r="F278" s="93"/>
      <c r="G278" s="93"/>
      <c r="H278" s="93"/>
      <c r="I278" s="93"/>
      <c r="J278" s="94"/>
    </row>
    <row r="279" spans="1:10" x14ac:dyDescent="0.25">
      <c r="A279" s="89"/>
      <c r="B279" s="90"/>
      <c r="C279" s="91"/>
      <c r="D279" s="92" t="s">
        <v>197</v>
      </c>
      <c r="E279" s="92" t="s">
        <v>198</v>
      </c>
      <c r="F279" s="93"/>
      <c r="G279" s="93"/>
      <c r="H279" s="93"/>
      <c r="I279" s="92" t="s">
        <v>8</v>
      </c>
      <c r="J279" s="95" t="s">
        <v>9</v>
      </c>
    </row>
    <row r="280" spans="1:10" ht="51" x14ac:dyDescent="0.25">
      <c r="A280" s="89"/>
      <c r="B280" s="90"/>
      <c r="C280" s="91"/>
      <c r="D280" s="93"/>
      <c r="E280" s="51" t="s">
        <v>199</v>
      </c>
      <c r="F280" s="51" t="s">
        <v>11</v>
      </c>
      <c r="G280" s="51" t="s">
        <v>12</v>
      </c>
      <c r="H280" s="51" t="s">
        <v>13</v>
      </c>
      <c r="I280" s="93"/>
      <c r="J280" s="94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750</v>
      </c>
      <c r="E282" s="35"/>
      <c r="F282" s="35"/>
      <c r="G282" s="35">
        <v>550</v>
      </c>
      <c r="H282" s="35"/>
      <c r="I282" s="35"/>
      <c r="J282" s="36">
        <v>200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9000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8500</v>
      </c>
      <c r="H283" s="22">
        <f t="shared" si="74"/>
        <v>350</v>
      </c>
      <c r="I283" s="22">
        <f t="shared" si="74"/>
        <v>0</v>
      </c>
      <c r="J283" s="23">
        <f t="shared" si="74"/>
        <v>150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8850</v>
      </c>
      <c r="E286" s="35"/>
      <c r="F286" s="35"/>
      <c r="G286" s="35">
        <v>8500</v>
      </c>
      <c r="H286" s="35">
        <v>350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150</v>
      </c>
      <c r="E290" s="35"/>
      <c r="F290" s="35"/>
      <c r="G290" s="35"/>
      <c r="H290" s="35"/>
      <c r="I290" s="35"/>
      <c r="J290" s="36">
        <v>150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5600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1500</v>
      </c>
      <c r="H291" s="22">
        <f t="shared" si="75"/>
        <v>3950</v>
      </c>
      <c r="I291" s="22">
        <f t="shared" si="75"/>
        <v>0</v>
      </c>
      <c r="J291" s="23">
        <f t="shared" si="75"/>
        <v>150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1400</v>
      </c>
      <c r="E292" s="35"/>
      <c r="F292" s="35"/>
      <c r="G292" s="35">
        <v>750</v>
      </c>
      <c r="H292" s="35">
        <v>550</v>
      </c>
      <c r="I292" s="35"/>
      <c r="J292" s="36">
        <v>100</v>
      </c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4200</v>
      </c>
      <c r="E293" s="35"/>
      <c r="F293" s="35"/>
      <c r="G293" s="35">
        <v>750</v>
      </c>
      <c r="H293" s="35">
        <v>3400</v>
      </c>
      <c r="I293" s="35"/>
      <c r="J293" s="36">
        <v>50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46175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2250</v>
      </c>
      <c r="H294" s="22">
        <f t="shared" si="76"/>
        <v>42327</v>
      </c>
      <c r="I294" s="22">
        <f t="shared" si="76"/>
        <v>0</v>
      </c>
      <c r="J294" s="23">
        <f t="shared" si="76"/>
        <v>1598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2500</v>
      </c>
      <c r="E295" s="35"/>
      <c r="F295" s="35"/>
      <c r="G295" s="35">
        <v>750</v>
      </c>
      <c r="H295" s="35">
        <v>1600</v>
      </c>
      <c r="I295" s="35"/>
      <c r="J295" s="36">
        <v>150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9150</v>
      </c>
      <c r="E298" s="39"/>
      <c r="F298" s="39"/>
      <c r="G298" s="39"/>
      <c r="H298" s="39">
        <v>9100</v>
      </c>
      <c r="I298" s="39"/>
      <c r="J298" s="40">
        <v>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28250</v>
      </c>
      <c r="E301" s="35"/>
      <c r="F301" s="35"/>
      <c r="G301" s="35">
        <v>750</v>
      </c>
      <c r="H301" s="35">
        <v>27177</v>
      </c>
      <c r="I301" s="35"/>
      <c r="J301" s="36">
        <v>323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3000</v>
      </c>
      <c r="E302" s="35"/>
      <c r="F302" s="35"/>
      <c r="G302" s="35"/>
      <c r="H302" s="35">
        <v>2700</v>
      </c>
      <c r="I302" s="35"/>
      <c r="J302" s="36">
        <v>300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2775</v>
      </c>
      <c r="E303" s="35"/>
      <c r="F303" s="35"/>
      <c r="G303" s="35">
        <v>750</v>
      </c>
      <c r="H303" s="35">
        <v>1750</v>
      </c>
      <c r="I303" s="35"/>
      <c r="J303" s="36">
        <v>275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385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385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355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355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91</v>
      </c>
      <c r="E306" s="35"/>
      <c r="F306" s="35"/>
      <c r="G306" s="35"/>
      <c r="H306" s="35"/>
      <c r="I306" s="35"/>
      <c r="J306" s="36">
        <v>91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264</v>
      </c>
      <c r="E307" s="35"/>
      <c r="F307" s="35"/>
      <c r="G307" s="35"/>
      <c r="H307" s="35"/>
      <c r="I307" s="35"/>
      <c r="J307" s="36">
        <v>264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89" t="s">
        <v>2</v>
      </c>
      <c r="B309" s="90" t="s">
        <v>3</v>
      </c>
      <c r="C309" s="91" t="s">
        <v>4</v>
      </c>
      <c r="D309" s="92" t="s">
        <v>196</v>
      </c>
      <c r="E309" s="93"/>
      <c r="F309" s="93"/>
      <c r="G309" s="93"/>
      <c r="H309" s="93"/>
      <c r="I309" s="93"/>
      <c r="J309" s="94"/>
    </row>
    <row r="310" spans="1:10" x14ac:dyDescent="0.25">
      <c r="A310" s="89"/>
      <c r="B310" s="90"/>
      <c r="C310" s="91"/>
      <c r="D310" s="92" t="s">
        <v>197</v>
      </c>
      <c r="E310" s="92" t="s">
        <v>198</v>
      </c>
      <c r="F310" s="93"/>
      <c r="G310" s="93"/>
      <c r="H310" s="93"/>
      <c r="I310" s="92" t="s">
        <v>8</v>
      </c>
      <c r="J310" s="95" t="s">
        <v>9</v>
      </c>
    </row>
    <row r="311" spans="1:10" ht="51" x14ac:dyDescent="0.25">
      <c r="A311" s="89"/>
      <c r="B311" s="90"/>
      <c r="C311" s="91"/>
      <c r="D311" s="93"/>
      <c r="E311" s="51" t="s">
        <v>199</v>
      </c>
      <c r="F311" s="51" t="s">
        <v>11</v>
      </c>
      <c r="G311" s="51" t="s">
        <v>12</v>
      </c>
      <c r="H311" s="51" t="s">
        <v>13</v>
      </c>
      <c r="I311" s="93"/>
      <c r="J311" s="94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89" t="s">
        <v>2</v>
      </c>
      <c r="B339" s="90" t="s">
        <v>3</v>
      </c>
      <c r="C339" s="91" t="s">
        <v>4</v>
      </c>
      <c r="D339" s="92" t="s">
        <v>196</v>
      </c>
      <c r="E339" s="93"/>
      <c r="F339" s="93"/>
      <c r="G339" s="93"/>
      <c r="H339" s="93"/>
      <c r="I339" s="93"/>
      <c r="J339" s="94"/>
    </row>
    <row r="340" spans="1:10" x14ac:dyDescent="0.25">
      <c r="A340" s="89"/>
      <c r="B340" s="90"/>
      <c r="C340" s="91"/>
      <c r="D340" s="92" t="s">
        <v>197</v>
      </c>
      <c r="E340" s="92" t="s">
        <v>198</v>
      </c>
      <c r="F340" s="93"/>
      <c r="G340" s="93"/>
      <c r="H340" s="93"/>
      <c r="I340" s="92" t="s">
        <v>8</v>
      </c>
      <c r="J340" s="95" t="s">
        <v>9</v>
      </c>
    </row>
    <row r="341" spans="1:10" ht="51" x14ac:dyDescent="0.25">
      <c r="A341" s="89"/>
      <c r="B341" s="90"/>
      <c r="C341" s="91"/>
      <c r="D341" s="93"/>
      <c r="E341" s="51" t="s">
        <v>199</v>
      </c>
      <c r="F341" s="51" t="s">
        <v>11</v>
      </c>
      <c r="G341" s="51" t="s">
        <v>12</v>
      </c>
      <c r="H341" s="51" t="s">
        <v>13</v>
      </c>
      <c r="I341" s="93"/>
      <c r="J341" s="94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2050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2050</v>
      </c>
      <c r="I364" s="22">
        <f t="shared" si="94"/>
        <v>0</v>
      </c>
      <c r="J364" s="23">
        <f t="shared" si="94"/>
        <v>0</v>
      </c>
    </row>
    <row r="365" spans="1:10" x14ac:dyDescent="0.25">
      <c r="A365" s="89" t="s">
        <v>2</v>
      </c>
      <c r="B365" s="90" t="s">
        <v>3</v>
      </c>
      <c r="C365" s="91" t="s">
        <v>4</v>
      </c>
      <c r="D365" s="92" t="s">
        <v>196</v>
      </c>
      <c r="E365" s="93"/>
      <c r="F365" s="93"/>
      <c r="G365" s="93"/>
      <c r="H365" s="93"/>
      <c r="I365" s="93"/>
      <c r="J365" s="94"/>
    </row>
    <row r="366" spans="1:10" x14ac:dyDescent="0.25">
      <c r="A366" s="89"/>
      <c r="B366" s="90"/>
      <c r="C366" s="91"/>
      <c r="D366" s="92" t="s">
        <v>197</v>
      </c>
      <c r="E366" s="92" t="s">
        <v>198</v>
      </c>
      <c r="F366" s="93"/>
      <c r="G366" s="93"/>
      <c r="H366" s="93"/>
      <c r="I366" s="92" t="s">
        <v>8</v>
      </c>
      <c r="J366" s="95" t="s">
        <v>9</v>
      </c>
    </row>
    <row r="367" spans="1:10" ht="51" x14ac:dyDescent="0.25">
      <c r="A367" s="89"/>
      <c r="B367" s="90"/>
      <c r="C367" s="91"/>
      <c r="D367" s="93"/>
      <c r="E367" s="51" t="s">
        <v>199</v>
      </c>
      <c r="F367" s="51" t="s">
        <v>11</v>
      </c>
      <c r="G367" s="51" t="s">
        <v>12</v>
      </c>
      <c r="H367" s="51" t="s">
        <v>13</v>
      </c>
      <c r="I367" s="93"/>
      <c r="J367" s="94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2050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2050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2050</v>
      </c>
      <c r="E382" s="35"/>
      <c r="F382" s="35"/>
      <c r="G382" s="35"/>
      <c r="H382" s="35">
        <v>2050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89" t="s">
        <v>2</v>
      </c>
      <c r="B390" s="90" t="s">
        <v>3</v>
      </c>
      <c r="C390" s="91" t="s">
        <v>4</v>
      </c>
      <c r="D390" s="92" t="s">
        <v>196</v>
      </c>
      <c r="E390" s="93"/>
      <c r="F390" s="93"/>
      <c r="G390" s="93"/>
      <c r="H390" s="93"/>
      <c r="I390" s="93"/>
      <c r="J390" s="94"/>
    </row>
    <row r="391" spans="1:10" x14ac:dyDescent="0.25">
      <c r="A391" s="89"/>
      <c r="B391" s="90"/>
      <c r="C391" s="91"/>
      <c r="D391" s="92" t="s">
        <v>197</v>
      </c>
      <c r="E391" s="92" t="s">
        <v>198</v>
      </c>
      <c r="F391" s="93"/>
      <c r="G391" s="93"/>
      <c r="H391" s="93"/>
      <c r="I391" s="92" t="s">
        <v>8</v>
      </c>
      <c r="J391" s="95" t="s">
        <v>9</v>
      </c>
    </row>
    <row r="392" spans="1:10" ht="51" x14ac:dyDescent="0.25">
      <c r="A392" s="89"/>
      <c r="B392" s="90"/>
      <c r="C392" s="91"/>
      <c r="D392" s="93"/>
      <c r="E392" s="51" t="s">
        <v>199</v>
      </c>
      <c r="F392" s="51" t="s">
        <v>11</v>
      </c>
      <c r="G392" s="51" t="s">
        <v>12</v>
      </c>
      <c r="H392" s="51" t="s">
        <v>13</v>
      </c>
      <c r="I392" s="93"/>
      <c r="J392" s="94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350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192</v>
      </c>
      <c r="I403" s="22">
        <f t="shared" si="104"/>
        <v>0</v>
      </c>
      <c r="J403" s="23">
        <f t="shared" si="104"/>
        <v>158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300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192</v>
      </c>
      <c r="I407" s="22">
        <f t="shared" si="106"/>
        <v>0</v>
      </c>
      <c r="J407" s="23">
        <f t="shared" si="106"/>
        <v>108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270</v>
      </c>
      <c r="E408" s="35"/>
      <c r="F408" s="35"/>
      <c r="G408" s="35"/>
      <c r="H408" s="35">
        <v>192</v>
      </c>
      <c r="I408" s="35"/>
      <c r="J408" s="36">
        <v>78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30</v>
      </c>
      <c r="E409" s="35"/>
      <c r="F409" s="35"/>
      <c r="G409" s="35"/>
      <c r="H409" s="35"/>
      <c r="I409" s="35"/>
      <c r="J409" s="36">
        <v>30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89" t="s">
        <v>2</v>
      </c>
      <c r="B418" s="90" t="s">
        <v>3</v>
      </c>
      <c r="C418" s="91" t="s">
        <v>4</v>
      </c>
      <c r="D418" s="92" t="s">
        <v>196</v>
      </c>
      <c r="E418" s="93"/>
      <c r="F418" s="93"/>
      <c r="G418" s="93"/>
      <c r="H418" s="93"/>
      <c r="I418" s="93"/>
      <c r="J418" s="94"/>
    </row>
    <row r="419" spans="1:10" x14ac:dyDescent="0.25">
      <c r="A419" s="89"/>
      <c r="B419" s="90"/>
      <c r="C419" s="91"/>
      <c r="D419" s="92" t="s">
        <v>197</v>
      </c>
      <c r="E419" s="92" t="s">
        <v>198</v>
      </c>
      <c r="F419" s="93"/>
      <c r="G419" s="93"/>
      <c r="H419" s="93"/>
      <c r="I419" s="92" t="s">
        <v>8</v>
      </c>
      <c r="J419" s="95" t="s">
        <v>9</v>
      </c>
    </row>
    <row r="420" spans="1:10" ht="51" x14ac:dyDescent="0.25">
      <c r="A420" s="89"/>
      <c r="B420" s="90"/>
      <c r="C420" s="91"/>
      <c r="D420" s="93"/>
      <c r="E420" s="51" t="s">
        <v>199</v>
      </c>
      <c r="F420" s="51" t="s">
        <v>11</v>
      </c>
      <c r="G420" s="51" t="s">
        <v>12</v>
      </c>
      <c r="H420" s="51" t="s">
        <v>13</v>
      </c>
      <c r="I420" s="93"/>
      <c r="J420" s="94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18050</v>
      </c>
      <c r="E424" s="22">
        <f t="shared" ref="E424:J424" si="111">E425+E447+E460+E463+E471</f>
        <v>7650</v>
      </c>
      <c r="F424" s="22">
        <f t="shared" si="111"/>
        <v>0</v>
      </c>
      <c r="G424" s="22">
        <f t="shared" si="111"/>
        <v>10150</v>
      </c>
      <c r="H424" s="22">
        <f t="shared" si="111"/>
        <v>0</v>
      </c>
      <c r="I424" s="22">
        <f t="shared" si="111"/>
        <v>0</v>
      </c>
      <c r="J424" s="23">
        <f t="shared" si="111"/>
        <v>250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18050</v>
      </c>
      <c r="E425" s="22">
        <f t="shared" ref="E425:J425" si="112">E426+E431+E441+E443+E445</f>
        <v>7650</v>
      </c>
      <c r="F425" s="22">
        <f t="shared" si="112"/>
        <v>0</v>
      </c>
      <c r="G425" s="22">
        <f t="shared" si="112"/>
        <v>10150</v>
      </c>
      <c r="H425" s="22">
        <f t="shared" si="112"/>
        <v>0</v>
      </c>
      <c r="I425" s="22">
        <f t="shared" si="112"/>
        <v>0</v>
      </c>
      <c r="J425" s="23">
        <f t="shared" si="112"/>
        <v>250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18050</v>
      </c>
      <c r="E431" s="22">
        <f t="shared" ref="E431:J431" si="114">SUM(E432:E440)</f>
        <v>7650</v>
      </c>
      <c r="F431" s="22">
        <f t="shared" si="114"/>
        <v>0</v>
      </c>
      <c r="G431" s="22">
        <f t="shared" si="114"/>
        <v>10150</v>
      </c>
      <c r="H431" s="22">
        <f t="shared" si="114"/>
        <v>0</v>
      </c>
      <c r="I431" s="22">
        <f t="shared" si="114"/>
        <v>0</v>
      </c>
      <c r="J431" s="23">
        <f t="shared" si="114"/>
        <v>250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7650</v>
      </c>
      <c r="E432" s="35"/>
      <c r="F432" s="35"/>
      <c r="G432" s="35">
        <v>7650</v>
      </c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1600</v>
      </c>
      <c r="E433" s="35"/>
      <c r="F433" s="35"/>
      <c r="G433" s="35">
        <v>1500</v>
      </c>
      <c r="H433" s="35"/>
      <c r="I433" s="35"/>
      <c r="J433" s="36">
        <v>100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8800</v>
      </c>
      <c r="E436" s="35">
        <v>7650</v>
      </c>
      <c r="F436" s="35"/>
      <c r="G436" s="35">
        <v>1000</v>
      </c>
      <c r="H436" s="35"/>
      <c r="I436" s="35"/>
      <c r="J436" s="36">
        <v>150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0</v>
      </c>
      <c r="E442" s="35"/>
      <c r="F442" s="35"/>
      <c r="G442" s="35"/>
      <c r="H442" s="35"/>
      <c r="I442" s="35"/>
      <c r="J442" s="36"/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89" t="s">
        <v>2</v>
      </c>
      <c r="B452" s="90" t="s">
        <v>3</v>
      </c>
      <c r="C452" s="91" t="s">
        <v>4</v>
      </c>
      <c r="D452" s="92" t="s">
        <v>196</v>
      </c>
      <c r="E452" s="93"/>
      <c r="F452" s="93"/>
      <c r="G452" s="93"/>
      <c r="H452" s="93"/>
      <c r="I452" s="93"/>
      <c r="J452" s="94"/>
    </row>
    <row r="453" spans="1:10" x14ac:dyDescent="0.25">
      <c r="A453" s="89"/>
      <c r="B453" s="90"/>
      <c r="C453" s="91"/>
      <c r="D453" s="92" t="s">
        <v>197</v>
      </c>
      <c r="E453" s="92" t="s">
        <v>198</v>
      </c>
      <c r="F453" s="93"/>
      <c r="G453" s="93"/>
      <c r="H453" s="93"/>
      <c r="I453" s="92" t="s">
        <v>8</v>
      </c>
      <c r="J453" s="95" t="s">
        <v>9</v>
      </c>
    </row>
    <row r="454" spans="1:10" ht="51" x14ac:dyDescent="0.25">
      <c r="A454" s="89"/>
      <c r="B454" s="90"/>
      <c r="C454" s="91"/>
      <c r="D454" s="93"/>
      <c r="E454" s="51" t="s">
        <v>199</v>
      </c>
      <c r="F454" s="51" t="s">
        <v>11</v>
      </c>
      <c r="G454" s="51" t="s">
        <v>12</v>
      </c>
      <c r="H454" s="51" t="s">
        <v>13</v>
      </c>
      <c r="I454" s="93"/>
      <c r="J454" s="94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89" t="s">
        <v>2</v>
      </c>
      <c r="B480" s="90" t="s">
        <v>3</v>
      </c>
      <c r="C480" s="91" t="s">
        <v>4</v>
      </c>
      <c r="D480" s="92" t="s">
        <v>196</v>
      </c>
      <c r="E480" s="93"/>
      <c r="F480" s="93"/>
      <c r="G480" s="93"/>
      <c r="H480" s="93"/>
      <c r="I480" s="93"/>
      <c r="J480" s="94"/>
    </row>
    <row r="481" spans="1:10" x14ac:dyDescent="0.25">
      <c r="A481" s="89"/>
      <c r="B481" s="90"/>
      <c r="C481" s="91"/>
      <c r="D481" s="92" t="s">
        <v>197</v>
      </c>
      <c r="E481" s="92" t="s">
        <v>198</v>
      </c>
      <c r="F481" s="93"/>
      <c r="G481" s="93"/>
      <c r="H481" s="93"/>
      <c r="I481" s="92" t="s">
        <v>8</v>
      </c>
      <c r="J481" s="95" t="s">
        <v>9</v>
      </c>
    </row>
    <row r="482" spans="1:10" ht="51" x14ac:dyDescent="0.25">
      <c r="A482" s="89"/>
      <c r="B482" s="90"/>
      <c r="C482" s="91"/>
      <c r="D482" s="93"/>
      <c r="E482" s="51" t="s">
        <v>199</v>
      </c>
      <c r="F482" s="51" t="s">
        <v>11</v>
      </c>
      <c r="G482" s="51" t="s">
        <v>12</v>
      </c>
      <c r="H482" s="51" t="s">
        <v>13</v>
      </c>
      <c r="I482" s="93"/>
      <c r="J482" s="94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89" t="s">
        <v>2</v>
      </c>
      <c r="B507" s="90" t="s">
        <v>3</v>
      </c>
      <c r="C507" s="91" t="s">
        <v>4</v>
      </c>
      <c r="D507" s="92" t="s">
        <v>196</v>
      </c>
      <c r="E507" s="93"/>
      <c r="F507" s="93"/>
      <c r="G507" s="93"/>
      <c r="H507" s="93"/>
      <c r="I507" s="93"/>
      <c r="J507" s="94"/>
    </row>
    <row r="508" spans="1:10" x14ac:dyDescent="0.25">
      <c r="A508" s="89"/>
      <c r="B508" s="90"/>
      <c r="C508" s="91"/>
      <c r="D508" s="92" t="s">
        <v>197</v>
      </c>
      <c r="E508" s="92" t="s">
        <v>198</v>
      </c>
      <c r="F508" s="93"/>
      <c r="G508" s="93"/>
      <c r="H508" s="93"/>
      <c r="I508" s="92" t="s">
        <v>8</v>
      </c>
      <c r="J508" s="95" t="s">
        <v>9</v>
      </c>
    </row>
    <row r="509" spans="1:10" ht="51" x14ac:dyDescent="0.25">
      <c r="A509" s="89"/>
      <c r="B509" s="90"/>
      <c r="C509" s="91"/>
      <c r="D509" s="93"/>
      <c r="E509" s="51" t="s">
        <v>199</v>
      </c>
      <c r="F509" s="51" t="s">
        <v>11</v>
      </c>
      <c r="G509" s="51" t="s">
        <v>12</v>
      </c>
      <c r="H509" s="51" t="s">
        <v>13</v>
      </c>
      <c r="I509" s="93"/>
      <c r="J509" s="94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483350</v>
      </c>
      <c r="E530" s="44">
        <f t="shared" ref="E530:J530" si="140">E227+E474</f>
        <v>7650</v>
      </c>
      <c r="F530" s="44">
        <f t="shared" si="140"/>
        <v>0</v>
      </c>
      <c r="G530" s="44">
        <f t="shared" si="140"/>
        <v>29000</v>
      </c>
      <c r="H530" s="44">
        <f t="shared" si="140"/>
        <v>438000</v>
      </c>
      <c r="I530" s="44">
        <f t="shared" si="140"/>
        <v>0</v>
      </c>
      <c r="J530" s="45">
        <f t="shared" si="140"/>
        <v>8700</v>
      </c>
    </row>
    <row r="533" spans="1:10" x14ac:dyDescent="0.25">
      <c r="A533" t="s">
        <v>468</v>
      </c>
      <c r="E533" t="s">
        <v>472</v>
      </c>
      <c r="F533" t="s">
        <v>473</v>
      </c>
    </row>
    <row r="534" spans="1:10" x14ac:dyDescent="0.25">
      <c r="A534" t="s">
        <v>469</v>
      </c>
      <c r="F534" t="s">
        <v>465</v>
      </c>
    </row>
    <row r="535" spans="1:10" x14ac:dyDescent="0.25">
      <c r="A535" t="s">
        <v>470</v>
      </c>
      <c r="F535" t="s">
        <v>471</v>
      </c>
    </row>
  </sheetData>
  <mergeCells count="163"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2"/>
  <sheetViews>
    <sheetView workbookViewId="0">
      <selection activeCell="G13" sqref="G13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" ht="15.75" customHeight="1" x14ac:dyDescent="0.25">
      <c r="A3" s="61"/>
    </row>
    <row r="4" spans="1:1" x14ac:dyDescent="0.25">
      <c r="A4" s="113"/>
    </row>
    <row r="5" spans="1:1" x14ac:dyDescent="0.25">
      <c r="A5" s="113"/>
    </row>
    <row r="6" spans="1:1" x14ac:dyDescent="0.25">
      <c r="A6" s="63"/>
    </row>
    <row r="7" spans="1:1" ht="15" customHeight="1" x14ac:dyDescent="0.25">
      <c r="A7" s="64"/>
    </row>
    <row r="8" spans="1:1" ht="40.5" customHeight="1" x14ac:dyDescent="0.25">
      <c r="A8" s="65"/>
    </row>
    <row r="9" spans="1:1" x14ac:dyDescent="0.25">
      <c r="A9" s="64"/>
    </row>
    <row r="10" spans="1:1" x14ac:dyDescent="0.25">
      <c r="A10" s="64"/>
    </row>
    <row r="11" spans="1:1" x14ac:dyDescent="0.25">
      <c r="A11" s="64"/>
    </row>
    <row r="12" spans="1:1" x14ac:dyDescent="0.25">
      <c r="A12" s="64"/>
    </row>
    <row r="13" spans="1:1" x14ac:dyDescent="0.25">
      <c r="A13" s="64"/>
    </row>
    <row r="14" spans="1:1" x14ac:dyDescent="0.25">
      <c r="A14" s="64"/>
    </row>
    <row r="15" spans="1:1" x14ac:dyDescent="0.25">
      <c r="A15" s="64"/>
    </row>
    <row r="16" spans="1:1" x14ac:dyDescent="0.25">
      <c r="A16" s="64"/>
    </row>
    <row r="17" spans="1:1" x14ac:dyDescent="0.25">
      <c r="A17" s="64"/>
    </row>
    <row r="18" spans="1:1" x14ac:dyDescent="0.25">
      <c r="A18" s="64"/>
    </row>
    <row r="19" spans="1:1" x14ac:dyDescent="0.25">
      <c r="A19" s="64"/>
    </row>
    <row r="20" spans="1:1" x14ac:dyDescent="0.25">
      <c r="A20" s="64"/>
    </row>
    <row r="21" spans="1:1" x14ac:dyDescent="0.25">
      <c r="A21" s="64"/>
    </row>
    <row r="22" spans="1:1" x14ac:dyDescent="0.25">
      <c r="A22" s="64"/>
    </row>
    <row r="23" spans="1:1" x14ac:dyDescent="0.25">
      <c r="A23" s="64"/>
    </row>
    <row r="24" spans="1:1" x14ac:dyDescent="0.25">
      <c r="A24" s="64"/>
    </row>
    <row r="25" spans="1:1" x14ac:dyDescent="0.25">
      <c r="A25" s="64"/>
    </row>
    <row r="26" spans="1:1" x14ac:dyDescent="0.25">
      <c r="A26" s="65"/>
    </row>
    <row r="27" spans="1:1" x14ac:dyDescent="0.25">
      <c r="A27" s="64"/>
    </row>
    <row r="28" spans="1:1" x14ac:dyDescent="0.25">
      <c r="A28" s="64"/>
    </row>
    <row r="29" spans="1:1" x14ac:dyDescent="0.25">
      <c r="A29" s="64"/>
    </row>
    <row r="30" spans="1:1" x14ac:dyDescent="0.25">
      <c r="A30" s="64"/>
    </row>
    <row r="31" spans="1:1" x14ac:dyDescent="0.25">
      <c r="A31" s="64"/>
    </row>
    <row r="32" spans="1:1" x14ac:dyDescent="0.25">
      <c r="A32" s="64"/>
    </row>
    <row r="33" spans="1:10" x14ac:dyDescent="0.25">
      <c r="A33" s="64"/>
    </row>
    <row r="34" spans="1:10" x14ac:dyDescent="0.25">
      <c r="A34" s="65"/>
    </row>
    <row r="35" spans="1:10" x14ac:dyDescent="0.25">
      <c r="A35" s="64"/>
    </row>
    <row r="36" spans="1:10" x14ac:dyDescent="0.25">
      <c r="A36" s="64"/>
    </row>
    <row r="37" spans="1:10" x14ac:dyDescent="0.25">
      <c r="A37" s="64"/>
    </row>
    <row r="38" spans="1:10" x14ac:dyDescent="0.25">
      <c r="A38" s="64"/>
    </row>
    <row r="39" spans="1:10" x14ac:dyDescent="0.25">
      <c r="A39" s="64"/>
    </row>
    <row r="41" spans="1:10" x14ac:dyDescent="0.25">
      <c r="D41" s="66"/>
      <c r="E41" s="66"/>
      <c r="F41" s="66"/>
      <c r="G41" s="66"/>
      <c r="H41" s="66"/>
      <c r="I41" s="66"/>
      <c r="J41" s="66"/>
    </row>
    <row r="42" spans="1:10" ht="42.75" customHeight="1" x14ac:dyDescent="0.25"/>
  </sheetData>
  <mergeCells count="1">
    <mergeCell ref="A4:A5"/>
  </mergeCells>
  <dataValidations count="1">
    <dataValidation operator="greaterThan" allowBlank="1" showInputMessage="1" showErrorMessage="1" errorTitle="Upozorenje" error="Uneli ste neispravan podatak. Ponovite unos !!!" sqref="A7:A39"/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abSelected="1" workbookViewId="0">
      <selection activeCell="N12" sqref="N12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2" x14ac:dyDescent="0.25">
      <c r="A2" s="61"/>
      <c r="B2" s="62"/>
    </row>
    <row r="3" spans="1:2" ht="15" customHeight="1" x14ac:dyDescent="0.25">
      <c r="A3" s="113"/>
    </row>
    <row r="4" spans="1:2" x14ac:dyDescent="0.25">
      <c r="A4" s="113"/>
    </row>
    <row r="5" spans="1:2" x14ac:dyDescent="0.25">
      <c r="A5" s="63"/>
    </row>
    <row r="6" spans="1:2" x14ac:dyDescent="0.25">
      <c r="A6" s="64"/>
    </row>
    <row r="7" spans="1:2" x14ac:dyDescent="0.25">
      <c r="A7" s="64"/>
    </row>
    <row r="8" spans="1:2" x14ac:dyDescent="0.25">
      <c r="A8" s="64"/>
    </row>
    <row r="9" spans="1:2" x14ac:dyDescent="0.25">
      <c r="A9" s="64"/>
    </row>
    <row r="10" spans="1:2" x14ac:dyDescent="0.25">
      <c r="A10" s="64"/>
    </row>
    <row r="11" spans="1:2" x14ac:dyDescent="0.25">
      <c r="A11" s="64"/>
    </row>
    <row r="12" spans="1:2" x14ac:dyDescent="0.25">
      <c r="A12" s="64"/>
    </row>
    <row r="13" spans="1:2" x14ac:dyDescent="0.25">
      <c r="A13" s="64"/>
    </row>
    <row r="14" spans="1:2" x14ac:dyDescent="0.25">
      <c r="A14" s="64"/>
    </row>
    <row r="15" spans="1:2" x14ac:dyDescent="0.25">
      <c r="A15" s="64"/>
    </row>
    <row r="16" spans="1:2" x14ac:dyDescent="0.25">
      <c r="A16" s="64"/>
    </row>
    <row r="17" spans="1:1" x14ac:dyDescent="0.25">
      <c r="A17" s="64"/>
    </row>
    <row r="18" spans="1:1" x14ac:dyDescent="0.25">
      <c r="A18" s="64"/>
    </row>
    <row r="19" spans="1:1" x14ac:dyDescent="0.25">
      <c r="A19" s="64"/>
    </row>
    <row r="20" spans="1:1" x14ac:dyDescent="0.25">
      <c r="A20" s="64"/>
    </row>
    <row r="21" spans="1:1" x14ac:dyDescent="0.25">
      <c r="A21" s="64"/>
    </row>
    <row r="22" spans="1:1" x14ac:dyDescent="0.25">
      <c r="A22" s="64"/>
    </row>
    <row r="23" spans="1:1" x14ac:dyDescent="0.25">
      <c r="A23" s="64"/>
    </row>
    <row r="24" spans="1:1" x14ac:dyDescent="0.25">
      <c r="A24" s="64"/>
    </row>
    <row r="25" spans="1:1" x14ac:dyDescent="0.25">
      <c r="A25" s="64"/>
    </row>
    <row r="26" spans="1:1" x14ac:dyDescent="0.25">
      <c r="A26" s="64"/>
    </row>
    <row r="27" spans="1:1" x14ac:dyDescent="0.25">
      <c r="A27" s="64"/>
    </row>
    <row r="28" spans="1:1" x14ac:dyDescent="0.25">
      <c r="A28" s="64"/>
    </row>
    <row r="29" spans="1:1" x14ac:dyDescent="0.25">
      <c r="A29" s="64"/>
    </row>
    <row r="30" spans="1:1" x14ac:dyDescent="0.25">
      <c r="A30" s="64"/>
    </row>
    <row r="31" spans="1:1" x14ac:dyDescent="0.25">
      <c r="A31" s="64"/>
    </row>
    <row r="32" spans="1:1" x14ac:dyDescent="0.25">
      <c r="A32" s="64"/>
    </row>
    <row r="33" spans="1:1" x14ac:dyDescent="0.25">
      <c r="A33" s="64"/>
    </row>
    <row r="34" spans="1:1" x14ac:dyDescent="0.25">
      <c r="A34" s="64"/>
    </row>
    <row r="35" spans="1:1" x14ac:dyDescent="0.25">
      <c r="A35" s="64"/>
    </row>
    <row r="36" spans="1:1" x14ac:dyDescent="0.25">
      <c r="A36" s="64"/>
    </row>
    <row r="37" spans="1:1" x14ac:dyDescent="0.25">
      <c r="A37" s="64"/>
    </row>
    <row r="38" spans="1:1" x14ac:dyDescent="0.25">
      <c r="A38" s="64"/>
    </row>
    <row r="39" spans="1:1" x14ac:dyDescent="0.25">
      <c r="A39" s="64"/>
    </row>
    <row r="40" spans="1:1" x14ac:dyDescent="0.25">
      <c r="A40" s="64"/>
    </row>
    <row r="41" spans="1:1" x14ac:dyDescent="0.25">
      <c r="A41" s="64"/>
    </row>
    <row r="42" spans="1:1" x14ac:dyDescent="0.25">
      <c r="A42" s="64"/>
    </row>
    <row r="43" spans="1:1" x14ac:dyDescent="0.25">
      <c r="A43" s="64"/>
    </row>
    <row r="44" spans="1:1" x14ac:dyDescent="0.25">
      <c r="A44" s="64"/>
    </row>
    <row r="45" spans="1:1" x14ac:dyDescent="0.25">
      <c r="A45" s="64"/>
    </row>
    <row r="46" spans="1:1" x14ac:dyDescent="0.25">
      <c r="A46" s="64"/>
    </row>
    <row r="47" spans="1:1" x14ac:dyDescent="0.25">
      <c r="A47" s="64"/>
    </row>
    <row r="48" spans="1:1" x14ac:dyDescent="0.25">
      <c r="A48" s="64"/>
    </row>
    <row r="49" spans="1:10" x14ac:dyDescent="0.25">
      <c r="A49" s="64"/>
    </row>
    <row r="50" spans="1:10" x14ac:dyDescent="0.25">
      <c r="A50" s="64"/>
    </row>
    <row r="51" spans="1:10" x14ac:dyDescent="0.25">
      <c r="A51" s="64"/>
    </row>
    <row r="52" spans="1:10" x14ac:dyDescent="0.25">
      <c r="A52" s="64"/>
    </row>
    <row r="53" spans="1:10" x14ac:dyDescent="0.25">
      <c r="A53" s="64"/>
    </row>
    <row r="54" spans="1:10" x14ac:dyDescent="0.25">
      <c r="A54" s="64"/>
    </row>
    <row r="55" spans="1:10" x14ac:dyDescent="0.25">
      <c r="A55" s="64"/>
    </row>
    <row r="57" spans="1:10" x14ac:dyDescent="0.25">
      <c r="D57" s="66"/>
      <c r="E57" s="66"/>
      <c r="F57" s="66"/>
      <c r="G57" s="66"/>
      <c r="H57" s="66"/>
      <c r="I57" s="66"/>
      <c r="J57" s="66"/>
    </row>
  </sheetData>
  <mergeCells count="1">
    <mergeCell ref="A3:A4"/>
  </mergeCells>
  <dataValidations count="1">
    <dataValidation operator="greaterThan" allowBlank="1" showInputMessage="1" showErrorMessage="1" errorTitle="Upozorenje" error="Uneli ste neispravan podatak. Ponovite unos !!!" sqref="A6:C55"/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2026</vt:lpstr>
      <vt:lpstr>Приходи</vt:lpstr>
      <vt:lpstr>Расходи</vt:lpstr>
      <vt:lpstr>'2026'!Print_Area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2026-04-03T09:53:49Z</cp:lastPrinted>
  <dcterms:created xsi:type="dcterms:W3CDTF">2020-01-27T11:43:35Z</dcterms:created>
  <dcterms:modified xsi:type="dcterms:W3CDTF">2026-04-23T11:20:48Z</dcterms:modified>
</cp:coreProperties>
</file>